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bruikersmap\Documenten\Eigen WEBSITES\WEBSITE 2026 WH\3. Excel bestanden\"/>
    </mc:Choice>
  </mc:AlternateContent>
  <xr:revisionPtr revIDLastSave="0" documentId="8_{363F04F3-2DB8-4FAC-8058-DA6542D9C7A2}" xr6:coauthVersionLast="47" xr6:coauthVersionMax="47" xr10:uidLastSave="{00000000-0000-0000-0000-000000000000}"/>
  <bookViews>
    <workbookView xWindow="-120" yWindow="-120" windowWidth="29040" windowHeight="15720" xr2:uid="{66495DA4-8D45-44B2-9954-18302792E5DD}"/>
  </bookViews>
  <sheets>
    <sheet name="Blad1" sheetId="1" r:id="rId1"/>
  </sheets>
  <definedNames>
    <definedName name="_xlnm.Print_Area" localSheetId="0">Blad1!$A$1:$K$32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3" i="1"/>
  <c r="G18" i="1"/>
  <c r="D18" i="1"/>
  <c r="C21" i="1" s="1"/>
  <c r="B27" i="1"/>
  <c r="B23" i="1"/>
  <c r="B22" i="1"/>
  <c r="F15" i="1"/>
  <c r="G15" i="1" s="1"/>
  <c r="G19" i="1"/>
  <c r="B21" i="1"/>
  <c r="D12" i="1"/>
  <c r="F12" i="1" s="1"/>
  <c r="C22" i="1" l="1"/>
  <c r="C25" i="1" s="1"/>
  <c r="D25" i="1" s="1"/>
  <c r="H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Eigenaar</author>
  </authors>
  <commentList>
    <comment ref="C4" authorId="0" shapeId="0" xr:uid="{84A6194B-FA9C-4977-8686-D34F9A06DC42}">
      <text>
        <r>
          <rPr>
            <b/>
            <sz val="9"/>
            <color indexed="81"/>
            <rFont val="Tahoma"/>
            <family val="2"/>
          </rPr>
          <t>klik op een wit vlak en begin met typen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9789D30B-6FFD-4D31-86AF-03B32C6F83E8}">
      <text>
        <r>
          <rPr>
            <b/>
            <sz val="9"/>
            <color indexed="81"/>
            <rFont val="Tahoma"/>
            <family val="2"/>
          </rPr>
          <t xml:space="preserve">Invullen: 
voorbeeld:
20-5-23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6DA1291E-5482-488B-BCB1-0C95AA641C35}">
      <text>
        <r>
          <rPr>
            <b/>
            <sz val="9"/>
            <color indexed="81"/>
            <rFont val="Tahoma"/>
            <family val="2"/>
          </rPr>
          <t>klik op wit vlak en kies….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<sst xmlns="http://schemas.openxmlformats.org/spreadsheetml/2006/main" count="37" uniqueCount="35">
  <si>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Naam vd school:</t>
  </si>
  <si>
    <t>Offerte maken schoolkampen</t>
  </si>
  <si>
    <t>Vul svp onderstaande gegevens in:</t>
  </si>
  <si>
    <t>Contactpersoon:</t>
  </si>
  <si>
    <t>Postadres:</t>
  </si>
  <si>
    <t>Postcode:</t>
  </si>
  <si>
    <t>Vestigingsplaats:</t>
  </si>
  <si>
    <t>datum 1e dag</t>
  </si>
  <si>
    <t>datum laatste (3e) dag:</t>
  </si>
  <si>
    <t>Gewenst arrangement</t>
  </si>
  <si>
    <t>aantal kinderen:</t>
  </si>
  <si>
    <t>pp</t>
  </si>
  <si>
    <t>eenmalig</t>
  </si>
  <si>
    <t>pppn</t>
  </si>
  <si>
    <t>aantal begeleiders</t>
  </si>
  <si>
    <t>nachten</t>
  </si>
  <si>
    <t>dagen</t>
  </si>
  <si>
    <t>personen</t>
  </si>
  <si>
    <t>minimum aantal</t>
  </si>
  <si>
    <t>Toeristenbelasting:</t>
  </si>
  <si>
    <t>Kosten schoonmaak en milieu:</t>
  </si>
  <si>
    <t>Totaal:</t>
  </si>
  <si>
    <t>Kosten schoolkamp compleet:</t>
  </si>
  <si>
    <t>De borg krijg je na afloop van het kamp weer terug als de accommodatie plus alle spullen weer in goede staat zijn achtergelaten</t>
  </si>
  <si>
    <t>Borg groepsaccommodatie:</t>
  </si>
  <si>
    <t>Waddenhoeve</t>
  </si>
  <si>
    <r>
      <t>Om te activeren: klik op "</t>
    </r>
    <r>
      <rPr>
        <b/>
        <sz val="16"/>
        <color rgb="FF0070C0"/>
        <rFont val="Calibri"/>
        <family val="2"/>
        <scheme val="minor"/>
      </rPr>
      <t>bewerken inschakelen</t>
    </r>
    <r>
      <rPr>
        <b/>
        <sz val="16"/>
        <color rgb="FFFF0000"/>
        <rFont val="Calibri"/>
        <family val="2"/>
        <scheme val="minor"/>
      </rPr>
      <t>"in de gele balk hierboven</t>
    </r>
  </si>
  <si>
    <t>info@waddenhoeve.com</t>
  </si>
  <si>
    <t xml:space="preserve">Reserveren? Stuur dan dit bestandje of een schermafdruk hiervan, naar: </t>
  </si>
  <si>
    <t>indien er sprake is van een postbus, postbusadres svp invullen</t>
  </si>
  <si>
    <t>PRINTEN = Ctrl+P</t>
  </si>
  <si>
    <t>Prijzen onder voorbehoud</t>
  </si>
  <si>
    <t>Jammerende Jannie (niet meer verkrijgbaar)</t>
  </si>
  <si>
    <t>Op zijn kerfstok (steppen, openluchtmuseum)</t>
  </si>
  <si>
    <t>Op zijn kerfstok (fietsen, openluchtmuseum)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</si>
</sst>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1B05BB"/>
      <name val="Comic Sans MS"/>
      <family val="4"/>
    </font>
    <font>
      <sz val="10"/>
      <color theme="1"/>
      <name val="Arial"/>
      <family val="2"/>
    </font>
    <font>
      <sz val="9"/>
      <color rgb="FF1B05BB"/>
      <name val="Comic Sans MS"/>
      <family val="4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rgb="FFC00000"/>
      <name val="Monotype Corsiva"/>
      <family val="4"/>
    </font>
    <font>
      <b/>
      <sz val="16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F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2" borderId="0" xfId="0" applyFont="1" applyFill="1"/>
    <xf numFmtId="0" fontId="12" fillId="2" borderId="0" xfId="0" applyFont="1" applyFill="1"/>
    <xf numFmtId="0" fontId="0" fillId="3" borderId="0" xfId="0" applyFill="1"/>
    <xf numFmtId="49" fontId="11" fillId="3" borderId="0" xfId="0" applyNumberFormat="1" applyFont="1" applyFill="1"/>
    <xf numFmtId="49" fontId="2" fillId="3" borderId="0" xfId="0" applyNumberFormat="1" applyFont="1" applyFill="1"/>
    <xf numFmtId="49" fontId="0" fillId="3" borderId="0" xfId="0" applyNumberFormat="1" applyFill="1"/>
    <xf numFmtId="49" fontId="3" fillId="3" borderId="0" xfId="0" applyNumberFormat="1" applyFont="1" applyFill="1"/>
    <xf numFmtId="49" fontId="6" fillId="3" borderId="0" xfId="0" applyNumberFormat="1" applyFont="1" applyFill="1"/>
    <xf numFmtId="1" fontId="0" fillId="3" borderId="0" xfId="0" applyNumberFormat="1" applyFill="1"/>
    <xf numFmtId="165" fontId="0" fillId="3" borderId="0" xfId="0" applyNumberFormat="1" applyFill="1" applyAlignment="1">
      <alignment horizontal="left"/>
    </xf>
    <xf numFmtId="165" fontId="10" fillId="3" borderId="0" xfId="0" applyNumberFormat="1" applyFont="1" applyFill="1" applyAlignment="1">
      <alignment horizontal="left"/>
    </xf>
    <xf numFmtId="0" fontId="9" fillId="3" borderId="0" xfId="0" applyFont="1" applyFill="1"/>
    <xf numFmtId="165" fontId="0" fillId="3" borderId="0" xfId="0" applyNumberFormat="1" applyFill="1"/>
    <xf numFmtId="3" fontId="0" fillId="3" borderId="0" xfId="0" applyNumberFormat="1" applyFill="1"/>
    <xf numFmtId="0" fontId="8" fillId="3" borderId="0" xfId="0" applyFont="1" applyFill="1"/>
    <xf numFmtId="165" fontId="8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5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2" fillId="3" borderId="0" xfId="0" applyFont="1" applyFill="1"/>
    <xf numFmtId="49" fontId="4" fillId="3" borderId="0" xfId="0" applyNumberFormat="1" applyFont="1" applyFill="1"/>
    <xf numFmtId="0" fontId="16" fillId="3" borderId="0" xfId="1" applyFill="1"/>
    <xf numFmtId="0" fontId="17" fillId="3" borderId="0" xfId="0" applyFont="1" applyFill="1"/>
    <xf numFmtId="49" fontId="18" fillId="3" borderId="0" xfId="0" applyNumberFormat="1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00FF"/>
      <color rgb="FFCCFFCC"/>
      <color rgb="FF00CC99"/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</xdr:row>
      <xdr:rowOff>9525</xdr:rowOff>
    </xdr:from>
    <xdr:to>
      <xdr:col>16</xdr:col>
      <xdr:colOff>161925</xdr:colOff>
      <xdr:row>10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7D726A01-7F77-D4D8-ADDD-059618E75E01}"/>
            </a:ext>
          </a:extLst>
        </xdr:cNvPr>
        <xdr:cNvSpPr/>
      </xdr:nvSpPr>
      <xdr:spPr>
        <a:xfrm>
          <a:off x="9372600" y="381000"/>
          <a:ext cx="3286125" cy="1800225"/>
        </a:xfrm>
        <a:prstGeom prst="rect">
          <a:avLst/>
        </a:prstGeom>
        <a:solidFill>
          <a:srgbClr val="CCFFCC"/>
        </a:solidFill>
        <a:ln w="6350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addenhoeve.com?subject=schoolkamp%20reservere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9BDB-2473-4596-8F8D-2A49E6E6B7FA}">
  <dimension ref="A1:AC42"/>
  <sheetViews>
    <sheetView tabSelected="1" workbookViewId="0">
      <selection activeCell="C6" sqref="C6"/>
    </sheetView>
  </sheetViews>
  <sheetFormatPr defaultRowHeight="15" x14ac:dyDescent="0.25"/>
  <cols>
    <col min="1" max="1" width="1.7109375" customWidth="1"/>
    <col min="2" max="2" width="29" style="1" customWidth="1"/>
    <col min="3" max="3" width="37.5703125" style="1" customWidth="1"/>
    <col min="8" max="8" width="9.42578125" bestFit="1" customWidth="1"/>
  </cols>
  <sheetData>
    <row r="1" spans="1:29" ht="29.25" x14ac:dyDescent="0.5">
      <c r="A1" s="5"/>
      <c r="B1" s="6" t="s">
        <v>25</v>
      </c>
      <c r="C1" s="7" t="s">
        <v>1</v>
      </c>
      <c r="D1" s="4" t="s">
        <v>26</v>
      </c>
      <c r="E1" s="3"/>
      <c r="F1" s="3"/>
      <c r="G1" s="3"/>
      <c r="H1" s="3"/>
      <c r="I1" s="3"/>
      <c r="J1" s="3"/>
      <c r="K1" s="3"/>
      <c r="L1" s="2"/>
      <c r="M1" s="2"/>
      <c r="N1" s="2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/>
      <c r="B2" s="8"/>
      <c r="C2" s="7"/>
      <c r="D2" s="5"/>
      <c r="E2" s="5"/>
      <c r="F2" s="5"/>
      <c r="G2" s="5"/>
      <c r="H2" s="5"/>
      <c r="I2" s="5"/>
      <c r="J2" s="5"/>
      <c r="K2" s="5"/>
      <c r="L2" s="5" t="s">
        <v>33</v>
      </c>
      <c r="M2" s="5"/>
      <c r="N2" s="5"/>
      <c r="O2" s="15">
        <v>79.5</v>
      </c>
      <c r="P2" s="5" t="s">
        <v>11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x14ac:dyDescent="0.25">
      <c r="A3" s="5"/>
      <c r="B3" s="9" t="s">
        <v>2</v>
      </c>
      <c r="C3" s="8"/>
      <c r="D3" s="5"/>
      <c r="E3" s="5"/>
      <c r="F3" s="5"/>
      <c r="G3" s="5"/>
      <c r="H3" s="5"/>
      <c r="I3" s="5"/>
      <c r="J3" s="5"/>
      <c r="K3" s="5"/>
      <c r="L3" s="5" t="s">
        <v>34</v>
      </c>
      <c r="M3" s="5"/>
      <c r="N3" s="5"/>
      <c r="O3" s="15">
        <v>85</v>
      </c>
      <c r="P3" s="5" t="s">
        <v>11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6.5" x14ac:dyDescent="0.3">
      <c r="A4" s="5"/>
      <c r="B4" s="10" t="s">
        <v>0</v>
      </c>
      <c r="C4" s="20"/>
      <c r="D4" s="5"/>
      <c r="E4" s="5"/>
      <c r="F4" s="5"/>
      <c r="G4" s="5"/>
      <c r="H4" s="5"/>
      <c r="I4" s="5"/>
      <c r="J4" s="5"/>
      <c r="K4" s="5"/>
      <c r="L4" s="5" t="s">
        <v>32</v>
      </c>
      <c r="M4" s="5"/>
      <c r="N4" s="5"/>
      <c r="O4" s="15">
        <v>0</v>
      </c>
      <c r="P4" s="5" t="s">
        <v>11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6.5" x14ac:dyDescent="0.3">
      <c r="A5" s="5"/>
      <c r="B5" s="10" t="s">
        <v>3</v>
      </c>
      <c r="C5" s="20"/>
      <c r="D5" s="5"/>
      <c r="E5" s="5"/>
      <c r="F5" s="5"/>
      <c r="G5" s="5"/>
      <c r="H5" s="5"/>
      <c r="I5" s="5"/>
      <c r="J5" s="5"/>
      <c r="K5" s="5"/>
      <c r="L5" s="5" t="s">
        <v>20</v>
      </c>
      <c r="M5" s="5"/>
      <c r="N5" s="5"/>
      <c r="O5" s="15">
        <v>280</v>
      </c>
      <c r="P5" s="5" t="s">
        <v>12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6.5" x14ac:dyDescent="0.3">
      <c r="A6" s="5"/>
      <c r="B6" s="10" t="s">
        <v>4</v>
      </c>
      <c r="C6" s="20"/>
      <c r="D6" s="24" t="s">
        <v>29</v>
      </c>
      <c r="E6" s="5"/>
      <c r="F6" s="5"/>
      <c r="G6" s="5"/>
      <c r="H6" s="5"/>
      <c r="I6" s="5"/>
      <c r="J6" s="5"/>
      <c r="K6" s="5"/>
      <c r="L6" s="5" t="s">
        <v>24</v>
      </c>
      <c r="M6" s="5"/>
      <c r="N6" s="5"/>
      <c r="O6" s="15">
        <v>250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6.5" x14ac:dyDescent="0.3">
      <c r="A7" s="5"/>
      <c r="B7" s="10" t="s">
        <v>5</v>
      </c>
      <c r="C7" s="20"/>
      <c r="D7" s="5"/>
      <c r="E7" s="5"/>
      <c r="F7" s="5"/>
      <c r="G7" s="5"/>
      <c r="H7" s="5"/>
      <c r="I7" s="5"/>
      <c r="J7" s="5"/>
      <c r="K7" s="5"/>
      <c r="L7" s="5" t="s">
        <v>19</v>
      </c>
      <c r="M7" s="5"/>
      <c r="N7" s="5"/>
      <c r="O7" s="15">
        <v>1.75</v>
      </c>
      <c r="P7" s="5" t="s">
        <v>13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6.5" x14ac:dyDescent="0.3">
      <c r="A8" s="5"/>
      <c r="B8" s="10" t="s">
        <v>6</v>
      </c>
      <c r="C8" s="20"/>
      <c r="D8" s="5"/>
      <c r="E8" s="5"/>
      <c r="F8" s="5"/>
      <c r="G8" s="5"/>
      <c r="H8" s="5"/>
      <c r="I8" s="5"/>
      <c r="J8" s="5"/>
      <c r="K8" s="5"/>
      <c r="L8" s="5" t="s">
        <v>18</v>
      </c>
      <c r="M8" s="5"/>
      <c r="N8" s="5"/>
      <c r="O8" s="16">
        <v>20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x14ac:dyDescent="0.25">
      <c r="A9" s="5"/>
      <c r="B9" s="8"/>
      <c r="C9" s="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5">
      <c r="A10" s="5"/>
      <c r="B10" s="8"/>
      <c r="C10" s="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.75" x14ac:dyDescent="0.3">
      <c r="A11" s="5"/>
      <c r="B11" s="10" t="s">
        <v>7</v>
      </c>
      <c r="C11" s="2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.75" x14ac:dyDescent="0.3">
      <c r="A12" s="5"/>
      <c r="B12" s="10" t="s">
        <v>8</v>
      </c>
      <c r="C12" s="21"/>
      <c r="D12" s="5">
        <f>C12-C11</f>
        <v>0</v>
      </c>
      <c r="E12" s="5" t="s">
        <v>15</v>
      </c>
      <c r="F12" s="5">
        <f>D12+1</f>
        <v>1</v>
      </c>
      <c r="G12" s="5" t="s">
        <v>16</v>
      </c>
      <c r="H12" s="17" t="str">
        <f>IF(D12&gt;2,"Het aantal dagen is te groot: Neem svp even contat met ons op.","")</f>
        <v/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5">
      <c r="A13" s="5"/>
      <c r="B13" s="10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5">
      <c r="A14" s="5"/>
      <c r="B14" s="10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25">
      <c r="A15" s="5"/>
      <c r="B15" s="10" t="s">
        <v>9</v>
      </c>
      <c r="C15" s="22"/>
      <c r="D15" s="5"/>
      <c r="E15" s="5"/>
      <c r="F15" s="18" t="str">
        <f>IF(C15=L2,O2,IF(C15=L3,O3,IF(C15=L4,O4,"")))</f>
        <v/>
      </c>
      <c r="G15" s="19" t="str">
        <f>IF(F15&gt;0,P2,"")</f>
        <v>pp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25">
      <c r="A16" s="5"/>
      <c r="B16" s="10"/>
      <c r="C16" s="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25">
      <c r="A17" s="5"/>
      <c r="B17" s="10" t="s">
        <v>10</v>
      </c>
      <c r="C17" s="2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25">
      <c r="A18" s="5"/>
      <c r="B18" s="8" t="s">
        <v>14</v>
      </c>
      <c r="C18" s="23"/>
      <c r="D18" s="11">
        <f>IF(C17+C18&lt;=20,20,C18+C17)</f>
        <v>20</v>
      </c>
      <c r="E18" s="5" t="s">
        <v>17</v>
      </c>
      <c r="F18" s="5"/>
      <c r="G18" s="27" t="str">
        <f>IF(C18&lt;3,"Vul svp minimaal 3 begeleiders in, het minimum aantal begeleiders is 3","")</f>
        <v>Vul svp minimaal 3 begeleiders in, het minimum aantal begeleiders is 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25">
      <c r="A19" s="5"/>
      <c r="B19" s="8"/>
      <c r="C19" s="8"/>
      <c r="D19" s="5"/>
      <c r="E19" s="5"/>
      <c r="F19" s="5"/>
      <c r="G19" s="17" t="str">
        <f>IF((C17+C18)&lt;O8,"De minimumprijs voor dit arrangement is gelijk aan die voor een schoolkamp van 20 personen","")</f>
        <v>De minimumprijs voor dit arrangement is gelijk aan die voor een schoolkamp van 20 personen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5">
      <c r="A20" s="5"/>
      <c r="B20" s="7" t="s">
        <v>21</v>
      </c>
      <c r="C20" s="8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/>
      <c r="B21" s="10" t="str">
        <f>IF(C15&gt;0,"Prijs van het schoolkamp:","")</f>
        <v/>
      </c>
      <c r="C21" s="12" t="str">
        <f>IF(C15=L2,D18*O2,IF(C15=L3,D18*O3,IF(C15=L4,D18*O4,"")))</f>
        <v/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5"/>
      <c r="B22" s="10" t="str">
        <f>L7</f>
        <v>Toeristenbelasting:</v>
      </c>
      <c r="C22" s="12">
        <f>IF(C21&gt;0,(C18+C17)*D12*O7,"")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5"/>
      <c r="B23" s="10" t="str">
        <f>L5</f>
        <v>Kosten schoonmaak en milieu:</v>
      </c>
      <c r="C23" s="12" t="str">
        <f>IF(C17&gt;0,O5,"€ 0,00")</f>
        <v>€ 0,00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5"/>
      <c r="B24" s="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18.75" x14ac:dyDescent="0.3">
      <c r="A25" s="5"/>
      <c r="B25" s="7" t="s">
        <v>22</v>
      </c>
      <c r="C25" s="13">
        <f>IF(C21&gt;0,SUM(C21:C23),"")</f>
        <v>0</v>
      </c>
      <c r="D25" s="14" t="str">
        <f>IF(C25&gt;0,"All-inclusive !","")</f>
        <v/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5"/>
      <c r="B26" s="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5"/>
      <c r="B27" s="5" t="str">
        <f>L6</f>
        <v>Borg groepsaccommodatie:</v>
      </c>
      <c r="C27" s="12" t="str">
        <f>IF(C17&gt;0,O6,"€ 0,00")</f>
        <v>€ 0,00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5"/>
      <c r="B28" s="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/>
      <c r="B29" s="5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5"/>
      <c r="B30" s="8"/>
      <c r="C30" s="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5"/>
      <c r="B31" s="25" t="s">
        <v>28</v>
      </c>
      <c r="C31" s="8"/>
      <c r="D31" s="5"/>
      <c r="E31" s="26" t="s">
        <v>27</v>
      </c>
      <c r="F31" s="5"/>
      <c r="G31" s="5"/>
      <c r="H31" s="5"/>
      <c r="I31" s="5"/>
      <c r="J31" s="5" t="s">
        <v>30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5"/>
      <c r="B32" s="28" t="s">
        <v>31</v>
      </c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5"/>
      <c r="B33" s="8"/>
      <c r="C33" s="8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5"/>
      <c r="B34" s="8"/>
      <c r="C34" s="8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5"/>
      <c r="B35" s="8"/>
      <c r="C35" s="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5"/>
      <c r="B36" s="8"/>
      <c r="C36" s="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5"/>
      <c r="B37" s="8"/>
      <c r="C37" s="8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5"/>
      <c r="B38" s="8"/>
      <c r="C38" s="8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5"/>
      <c r="B39" s="8"/>
      <c r="C39" s="8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5"/>
      <c r="B40" s="8"/>
      <c r="C40" s="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5"/>
      <c r="B41" s="8"/>
      <c r="C41" s="8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5"/>
      <c r="B42" s="8"/>
      <c r="C42" s="8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</sheetData>
  <sheetProtection algorithmName="SHA-512" hashValue="DCFsQZ9O7BX09bKVuWhMQEMmwxkB6deNKSB2h6Olu6xDb0QIfPrFEavRXq5lMEziAzipK6zX1fcKbVqGbh0zUg==" saltValue="AyDi4++50SZc/8aQG/wyhw==" spinCount="100000" sheet="1" objects="1" scenarios="1" selectLockedCells="1"/>
  <dataValidations count="1">
    <dataValidation type="list" allowBlank="1" showInputMessage="1" showErrorMessage="1" sqref="C15" xr:uid="{5295DB3B-5C84-4ED6-98E2-47863436E127}">
      <formula1>$L$1:$L$4</formula1>
    </dataValidation>
  </dataValidations>
  <hyperlinks>
    <hyperlink ref="E31" r:id="rId1" xr:uid="{B9C5E50F-568E-427D-A71D-A7C1D263CCBF}"/>
  </hyperlinks>
  <pageMargins left="0.19685039370078741" right="0.19685039370078741" top="0.23622047244094488" bottom="0.43307086614173229" header="0.11811023622047244" footer="0.15748031496062992"/>
  <pageSetup paperSize="9" orientation="landscape" horizontalDpi="0" verticalDpi="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Waddenhoeve vof</cp:lastModifiedBy>
  <cp:lastPrinted>2022-08-26T11:21:01Z</cp:lastPrinted>
  <dcterms:created xsi:type="dcterms:W3CDTF">2022-08-26T09:48:51Z</dcterms:created>
  <dcterms:modified xsi:type="dcterms:W3CDTF">2026-01-25T09:03:52Z</dcterms:modified>
</cp:coreProperties>
</file>